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0417ea9e842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st calculator" sheetId="1" r:id="R3a67b0bc6c204a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4">
    <x:font>
      <x:sz val="11"/>
      <x:name val="Carlito"/>
    </x:font>
    <x:font>
      <x:sz val="10"/>
      <x:color rgb="FF172C40"/>
      <x:name val="Arial"/>
    </x:font>
    <x:font>
      <x:sz val="10"/>
      <x:color rgb="FF0000CC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CC"/>
      </x:patternFill>
    </x:fill>
    <x:fill>
      <x:patternFill patternType="solid">
        <x:fgColor rgb="FF17335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0" fontId="2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4d0189160146db" /><Relationship Type="http://schemas.openxmlformats.org/officeDocument/2006/relationships/theme" Target="/xl/theme/theme1.xml" Id="Rd7c20d9183ed41b6" /><Relationship Type="http://schemas.openxmlformats.org/officeDocument/2006/relationships/sharedStrings" Target="/xl/sharedStrings.xml" Id="Re722e2d4fa234b10" /><Relationship Type="http://schemas.openxmlformats.org/officeDocument/2006/relationships/worksheet" Target="/xl/worksheets/sheet1.xml" Id="R3a67b0bc6c204ab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.88999938964844" hidden="0" customWidth="1"/>
    <x:col min="2" max="2" width="22.780000686645508" hidden="0" customWidth="1"/>
    <x:col min="3" max="3" width="13.329999923706055" hidden="0" customWidth="1"/>
    <x:col min="4" max="4" width="63.88999938964844" hidden="0" customWidth="1"/>
  </x:cols>
  <x:sheetData>
    <x:row r="1" ht="24" customHeight="1">
      <x:c r="A1" s="9" t="str">
        <x:v>Apps Script monthly cost forecast (USD)</x:v>
      </x:c>
      <x:c r="B1" s="9" t="str"/>
      <x:c r="C1" s="9" t="str"/>
      <x:c r="D1" s="9" t="str"/>
    </x:row>
    <x:row r="2" ht="24" customHeight="1">
      <x:c r="A2" s="2" t="str">
        <x:v>Workspace seats</x:v>
      </x:c>
      <x:c r="B2" s="5" t="n">
        <x:v>20</x:v>
      </x:c>
      <x:c r="C2" s="2" t="str">
        <x:f>IFERROR(IF(ISBLANK(B2),"MISSING",IF(AND(ISNUMBER(B2),B2&gt;=0,B2=INT(B2)),"VALID","INVALID INPUT")),"INVALID INPUT")</x:f>
        <x:v>VALID</x:v>
      </x:c>
      <x:c r="D2" s="3" t="str">
        <x:v>Seat allocation forecast; not actual cash paid.</x:v>
      </x:c>
    </x:row>
    <x:row r="3" ht="24" customHeight="1">
      <x:c r="A3" s="2" t="str">
        <x:v>Monthly Workspace price per seat (USD)</x:v>
      </x:c>
      <x:c r="B3" s="10" t="n">
        <x:v>7</x:v>
      </x:c>
      <x:c r="C3" s="2" t="str">
        <x:f>IFERROR(IF(ISBLANK(B3),"MISSING",IF(AND(ISNUMBER(B3),B3&gt;=0),"VALID","INVALID INPUT")),"INVALID INPUT")</x:f>
        <x:v>VALID</x:v>
      </x:c>
      <x:c r="D3" s="3" t="str">
        <x:v>Business Starter USD standard benchmark: $7/user/month, one-year commitment, billed monthly, tax excluded. Promotions excluded.</x:v>
      </x:c>
    </x:row>
    <x:row r="4" ht="24" customHeight="1">
      <x:c r="A4" s="2" t="str">
        <x:v>Executions per operating day</x:v>
      </x:c>
      <x:c r="B4" s="5" t="n">
        <x:v>24</x:v>
      </x:c>
      <x:c r="C4" s="2" t="str">
        <x:f>IFERROR(IF(ISBLANK(B4),"MISSING",IF(AND(ISNUMBER(B4),B4&gt;=0,B4=INT(B4)),"VALID","INVALID INPUT")),"INVALID INPUT")</x:f>
        <x:v>VALID</x:v>
      </x:c>
      <x:c r="D4" s="3" t="str">
        <x:v>Synthetic workload assumption.</x:v>
      </x:c>
    </x:row>
    <x:row r="5" ht="24" customHeight="1">
      <x:c r="A5" s="2" t="str">
        <x:v>Operating days per month</x:v>
      </x:c>
      <x:c r="B5" s="5" t="n">
        <x:v>30</x:v>
      </x:c>
      <x:c r="C5" s="2" t="str">
        <x:f>IFERROR(IF(ISBLANK(B5),"MISSING",IF(AND(ISNUMBER(B5),B5&gt;=0,B5=INT(B5)),"VALID","INVALID INPUT")),"INVALID INPUT")</x:f>
        <x:v>VALID</x:v>
      </x:c>
      <x:c r="D5" s="3" t="str">
        <x:v>Synthetic operating-day assumption.</x:v>
      </x:c>
    </x:row>
    <x:row r="6" ht="24" customHeight="1">
      <x:c r="A6" s="2" t="str">
        <x:v>Metered API calls per execution</x:v>
      </x:c>
      <x:c r="B6" s="5" t="n">
        <x:v>4</x:v>
      </x:c>
      <x:c r="C6" s="2" t="str">
        <x:f>IFERROR(IF(ISBLANK(B6),"MISSING",IF(AND(ISNUMBER(B6),B6&gt;=0,B6=INT(B6)),"VALID","INVALID INPUT")),"INVALID INPUT")</x:f>
        <x:v>VALID</x:v>
      </x:c>
      <x:c r="D6" s="3" t="str">
        <x:v>Counts the particular metered API only.</x:v>
      </x:c>
    </x:row>
    <x:row r="7" ht="24" customHeight="1">
      <x:c r="A7" s="2" t="str">
        <x:v>Included API calls per month</x:v>
      </x:c>
      <x:c r="B7" s="5"/>
      <x:c r="C7" s="2" t="str">
        <x:f>IFERROR(IF(ISBLANK(B7),"MISSING",IF(AND(ISNUMBER(B7),B7&gt;=0,B7=INT(B7)),"VALID","INVALID INPUT")),"INVALID INPUT")</x:f>
        <x:v>MISSING</x:v>
      </x:c>
      <x:c r="D7" s="3" t="str">
        <x:v>UNKNOWN: enter your applicable monthly billable allowance, not an API per-minute quota.</x:v>
      </x:c>
    </x:row>
    <x:row r="8" ht="24" customHeight="1">
      <x:c r="A8" s="2" t="str">
        <x:v>API price per billable call (USD)</x:v>
      </x:c>
      <x:c r="B8" s="10"/>
      <x:c r="C8" s="2" t="str">
        <x:f>IFERROR(IF(ISBLANK(B8),"MISSING",IF(AND(ISNUMBER(B8),B8&gt;=0),"VALID","INVALID INPUT")),"INVALID INPUT")</x:f>
        <x:v>MISSING</x:v>
      </x:c>
      <x:c r="D8" s="3" t="str">
        <x:v>UNKNOWN: use the actual provider tariff. Illustration below is not a Google rate.</x:v>
      </x:c>
    </x:row>
    <x:row r="9" ht="24" customHeight="1">
      <x:c r="A9" s="2" t="str">
        <x:v>Other monthly Cloud estimate (USD)</x:v>
      </x:c>
      <x:c r="B9" s="10"/>
      <x:c r="C9" s="2" t="str">
        <x:f>IFERROR(IF(ISBLANK(B9),"MISSING",IF(AND(ISNUMBER(B9),B9&gt;=0),"VALID","INVALID INPUT")),"INVALID INPUT")</x:f>
        <x:v>MISSING</x:v>
      </x:c>
      <x:c r="D9" s="3" t="str">
        <x:v>UNKNOWN: exclude API charges already modeled in B18; tax is excluded.</x:v>
      </x:c>
    </x:row>
    <x:row r="10" ht="24" customHeight="1">
      <x:c r="A10" s="2" t="str">
        <x:v>External-provider base charge (USD)</x:v>
      </x:c>
      <x:c r="B10" s="10"/>
      <x:c r="C10" s="2" t="str">
        <x:f>IFERROR(IF(ISBLANK(B10),"MISSING",IF(AND(ISNUMBER(B10),B10&gt;=0),"VALID","INVALID INPUT")),"INVALID INPUT")</x:f>
        <x:v>MISSING</x:v>
      </x:c>
      <x:c r="D10" s="3" t="str">
        <x:v>UNKNOWN: actual provider price needed.</x:v>
      </x:c>
    </x:row>
    <x:row r="11" ht="24" customHeight="1">
      <x:c r="A11" s="2" t="str">
        <x:v>External-provider calls per execution</x:v>
      </x:c>
      <x:c r="B11" s="5" t="n">
        <x:v>2</x:v>
      </x:c>
      <x:c r="C11" s="2" t="str">
        <x:f>IFERROR(IF(ISBLANK(B11),"MISSING",IF(AND(ISNUMBER(B11),B11&gt;=0,B11=INT(B11)),"VALID","INVALID INPUT")),"INVALID INPUT")</x:f>
        <x:v>VALID</x:v>
      </x:c>
      <x:c r="D11" s="3" t="str">
        <x:v>Different provider can bill different events.</x:v>
      </x:c>
    </x:row>
    <x:row r="12" ht="24" customHeight="1">
      <x:c r="A12" s="2" t="str">
        <x:v>External-provider cost per call (USD)</x:v>
      </x:c>
      <x:c r="B12" s="10"/>
      <x:c r="C12" s="2" t="str">
        <x:f>IFERROR(IF(ISBLANK(B12),"MISSING",IF(AND(ISNUMBER(B12),B12&gt;=0),"VALID","INVALID INPUT")),"INVALID INPUT")</x:f>
        <x:v>MISSING</x:v>
      </x:c>
      <x:c r="D12" s="3" t="str">
        <x:v>UNKNOWN: actual provider price needed.</x:v>
      </x:c>
    </x:row>
    <x:row r="13" ht="24" customHeight="1">
      <x:c r="A13" s="9" t="str">
        <x:v>Monthly calculation</x:v>
      </x:c>
      <x:c r="B13" s="9" t="str"/>
      <x:c r="C13" s="9" t="str"/>
      <x:c r="D13" s="9" t="str"/>
    </x:row>
    <x:row r="14" ht="24" customHeight="1">
      <x:c r="A14" s="2" t="str">
        <x:v>Monthly executions</x:v>
      </x:c>
      <x:c r="B14" s="2" t="n">
        <x:f>IF(OR(C4="INVALID INPUT",C5="INVALID INPUT"),"INVALID INPUT",IF(OR(C4="MISSING",C5="MISSING"),"INCOMPLETE ESTIMATE",B4*B5))</x:f>
        <x:v>720</x:v>
      </x:c>
      <x:c r="C14" s="2" t="str"/>
      <x:c r="D14" s="3" t="str"/>
    </x:row>
    <x:row r="15" ht="24" customHeight="1">
      <x:c r="A15" s="2" t="str">
        <x:v>Monthly metered API calls</x:v>
      </x:c>
      <x:c r="B15" s="2" t="n">
        <x:f>IF(OR(C4="INVALID INPUT",C5="INVALID INPUT",C6="INVALID INPUT"),"INVALID INPUT",IF(OR(C4="MISSING",C5="MISSING",C6="MISSING"),"INCOMPLETE ESTIMATE",B14*B6))</x:f>
        <x:v>2880</x:v>
      </x:c>
      <x:c r="C15" s="2" t="str"/>
      <x:c r="D15" s="3" t="str"/>
    </x:row>
    <x:row r="16" ht="24" customHeight="1">
      <x:c r="A16" s="2" t="str">
        <x:v>Monthly external-provider calls</x:v>
      </x:c>
      <x:c r="B16" s="2" t="n">
        <x:f>IF(OR(C4="INVALID INPUT",C5="INVALID INPUT",C11="INVALID INPUT"),"INVALID INPUT",IF(OR(C4="MISSING",C5="MISSING",C11="MISSING"),"INCOMPLETE ESTIMATE",B14*B11))</x:f>
        <x:v>1440</x:v>
      </x:c>
      <x:c r="C16" s="2" t="str"/>
      <x:c r="D16" s="3" t="str"/>
    </x:row>
    <x:row r="17" ht="24" customHeight="1">
      <x:c r="A17" s="2" t="str">
        <x:v>Workspace subscription forecast (USD)</x:v>
      </x:c>
      <x:c r="B17" s="11" t="n">
        <x:f>IF(OR(C2="INVALID INPUT",C3="INVALID INPUT"),"INVALID INPUT",IF(OR(C2="MISSING",C3="MISSING"),"INCOMPLETE ESTIMATE",B2*B3))</x:f>
        <x:v>140</x:v>
      </x:c>
      <x:c r="C17" s="2" t="str"/>
      <x:c r="D17" s="3" t="str"/>
    </x:row>
    <x:row r="18" ht="24" customHeight="1">
      <x:c r="A18" s="2" t="str">
        <x:v>Billable API forecast (USD)</x:v>
      </x:c>
      <x:c r="B18" s="11" t="str">
        <x:f>IF(OR(C4="INVALID INPUT",C5="INVALID INPUT",C6="INVALID INPUT",C7="INVALID INPUT",C8="INVALID INPUT"),"INVALID INPUT",IF(OR(C4="MISSING",C5="MISSING",C6="MISSING",C7="MISSING",C8="MISSING"),"INCOMPLETE ESTIMATE",MAX(0,B15-B7)*B8))</x:f>
        <x:v>INCOMPLETE ESTIMATE</x:v>
      </x:c>
      <x:c r="C18" s="2" t="str"/>
      <x:c r="D18" s="3" t="str"/>
    </x:row>
    <x:row r="19" ht="24" customHeight="1">
      <x:c r="A19" s="2" t="str">
        <x:v>Other Cloud forecast (USD)</x:v>
      </x:c>
      <x:c r="B19" s="11" t="str">
        <x:f>IF(OR(C9="INVALID INPUT"),"INVALID INPUT",IF(OR(C9="MISSING"),"INCOMPLETE ESTIMATE",B9))</x:f>
        <x:v>INCOMPLETE ESTIMATE</x:v>
      </x:c>
      <x:c r="C19" s="2" t="str"/>
      <x:c r="D19" s="3" t="str"/>
    </x:row>
    <x:row r="20" ht="24" customHeight="1">
      <x:c r="A20" s="2" t="str">
        <x:v>External-provider forecast (USD)</x:v>
      </x:c>
      <x:c r="B20" s="11" t="str">
        <x:f>IF(OR(C4="INVALID INPUT",C5="INVALID INPUT",C11="INVALID INPUT",C10="INVALID INPUT",C12="INVALID INPUT"),"INVALID INPUT",IF(OR(C4="MISSING",C5="MISSING",C11="MISSING",C10="MISSING",C12="MISSING"),"INCOMPLETE ESTIMATE",B10+B16*B12))</x:f>
        <x:v>INCOMPLETE ESTIMATE</x:v>
      </x:c>
      <x:c r="C20" s="2" t="str"/>
      <x:c r="D20" s="3" t="str"/>
    </x:row>
    <x:row r="21" ht="24" customHeight="1">
      <x:c r="A21" s="9" t="str">
        <x:v>Total monthly forecast (USD)</x:v>
      </x:c>
      <x:c r="B21" s="12" t="str">
        <x:f>IF(COUNTIFS(C2:C12,"INVALID INPUT")&gt;0,"INVALID INPUT",IF(COUNTIFS(C2:C12,"MISSING")&gt;0,"INCOMPLETE ESTIMATE",SUM(B17:B20)))</x:f>
        <x:v>INCOMPLETE ESTIMATE</x:v>
      </x:c>
      <x:c r="C21" s="9" t="str"/>
      <x:c r="D21" s="9" t="str">
        <x:v>Incomplete until every required input is numeric and valid. All results are forecasts, not settled payments.</x:v>
      </x:c>
    </x:row>
    <x:row r="22" ht="24" customHeight="1">
      <x:c r="A22" s="2" t="str">
        <x:v>Source checked</x:v>
      </x:c>
      <x:c r="B22" s="2" t="str">
        <x:v>2026-10-13</x:v>
      </x:c>
      <x:c r="C22" s="2" t="str"/>
      <x:c r="D22" s="3" t="str">
        <x:v>USD standard benchmark, not a customer invoice.</x:v>
      </x:c>
    </x:row>
    <x:row r="23" ht="24" customHeight="1">
      <x:c r="A23" s="2" t="str">
        <x:v>Source</x:v>
      </x:c>
      <x:c r="B23" s="2" t="str">
        <x:v>https://workspace.google.com/pricing.html</x:v>
      </x:c>
      <x:c r="C23" s="2" t="str"/>
      <x:c r="D23" s="3" t="str">
        <x:v>Check your contract and checkout terms.</x:v>
      </x:c>
    </x:row>
    <x:row r="24" ht="24" customHeight="1">
      <x:c r="A24" s="2" t="str">
        <x:v>Billing model</x:v>
      </x:c>
      <x:c r="B24" s="2" t="str"/>
      <x:c r="C24" s="2" t="str"/>
      <x:c r="D24" s="3" t="str">
        <x:v>Linear monthly rates only; no tiers, minimums, retries or currency conversion modeled.</x:v>
      </x:c>
    </x:row>
    <x:row r="25" ht="24" customHeight="1">
      <x:c r="A25" s="2" t="str">
        <x:v>Tax</x:v>
      </x:c>
      <x:c r="B25" s="2" t="str"/>
      <x:c r="C25" s="2" t="str"/>
      <x:c r="D25" s="3" t="str">
        <x:v>Excluded. Add a supported tax estimate separately before cash budgeting.</x:v>
      </x:c>
    </x:row>
    <x:row r="26" ht="24" customHeight="1">
      <x:c r="A26" s="2" t="str">
        <x:v>Illustrative case</x:v>
      </x:c>
      <x:c r="B26" s="2" t="str"/>
      <x:c r="C26" s="2" t="str"/>
      <x:c r="D26" s="3" t="str">
        <x:v>B7=1000; B8=0.01; B9=5; B10=10; B12=0.02. These are synthetic prices, not actual tariffs.</x:v>
      </x:c>
    </x:row>
    <x:row r="27" ht="24" customHeight="1">
      <x:c r="A27" s="2" t="str">
        <x:v>Illustrative expected results</x:v>
      </x:c>
      <x:c r="B27" s="2" t="str"/>
      <x:c r="C27" s="2" t="str"/>
      <x:c r="D27" s="3" t="str">
        <x:v>API18.80; external38.80; total202.60. Restore unknown inputs after the test.</x:v>
      </x:c>
    </x:row>
  </x:sheetData>
  <x:pageMargins left="0.7" right="0.7" top="0.75" bottom="0.75" header="0.3" footer="0.3"/>
</x:worksheet>
</file>